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0" yWindow="0" windowWidth="27375" windowHeight="10845"/>
  </bookViews>
  <sheets>
    <sheet name="312-38" sheetId="1" r:id="rId1"/>
  </sheets>
  <definedNames>
    <definedName name="_Regression_Int" localSheetId="0" hidden="1">1</definedName>
    <definedName name="_xlnm.Print_Area" localSheetId="0">'312-38'!$A$1:$F$46</definedName>
    <definedName name="Imprimir_área_IM" localSheetId="0">'312-38'!$A$1:$F$43</definedName>
  </definedNames>
  <calcPr calcId="152511"/>
</workbook>
</file>

<file path=xl/calcChain.xml><?xml version="1.0" encoding="utf-8"?>
<calcChain xmlns="http://schemas.openxmlformats.org/spreadsheetml/2006/main">
  <c r="D9" i="1" l="1"/>
  <c r="D10" i="1"/>
  <c r="F29" i="1" l="1"/>
  <c r="C30" i="1" l="1"/>
  <c r="E39" i="1" l="1"/>
  <c r="E36" i="1"/>
  <c r="E33" i="1"/>
  <c r="F10" i="1"/>
  <c r="F13" i="1"/>
  <c r="F16" i="1"/>
  <c r="F19" i="1"/>
  <c r="F20" i="1"/>
  <c r="F22" i="1"/>
  <c r="F23" i="1"/>
  <c r="F25" i="1"/>
  <c r="F26" i="1"/>
  <c r="F28" i="1"/>
  <c r="F31" i="1"/>
  <c r="F32" i="1"/>
  <c r="F34" i="1"/>
  <c r="F36" i="1"/>
  <c r="F37" i="1"/>
  <c r="F38" i="1"/>
  <c r="F40" i="1"/>
  <c r="F41" i="1"/>
  <c r="E30" i="1"/>
  <c r="E27" i="1"/>
  <c r="E24" i="1"/>
  <c r="E21" i="1"/>
  <c r="E18" i="1"/>
  <c r="E15" i="1"/>
  <c r="E12" i="1"/>
  <c r="E9" i="1"/>
  <c r="E8" i="1"/>
  <c r="E7" i="1"/>
  <c r="D13" i="1"/>
  <c r="D16" i="1"/>
  <c r="D19" i="1"/>
  <c r="D20" i="1"/>
  <c r="D22" i="1"/>
  <c r="D23" i="1"/>
  <c r="D28" i="1"/>
  <c r="D29" i="1"/>
  <c r="D31" i="1"/>
  <c r="D32" i="1"/>
  <c r="D34" i="1"/>
  <c r="D37" i="1"/>
  <c r="D38" i="1"/>
  <c r="D40" i="1"/>
  <c r="D41" i="1"/>
  <c r="C7" i="1"/>
  <c r="C8" i="1"/>
  <c r="B8" i="1"/>
  <c r="B7" i="1"/>
  <c r="C39" i="1"/>
  <c r="B39" i="1"/>
  <c r="C36" i="1"/>
  <c r="B36" i="1"/>
  <c r="C33" i="1"/>
  <c r="B33" i="1"/>
  <c r="B30" i="1"/>
  <c r="D30" i="1" s="1"/>
  <c r="C27" i="1"/>
  <c r="B27" i="1"/>
  <c r="C24" i="1"/>
  <c r="B24" i="1"/>
  <c r="C21" i="1"/>
  <c r="B21" i="1"/>
  <c r="C18" i="1"/>
  <c r="B18" i="1"/>
  <c r="C15" i="1"/>
  <c r="B15" i="1"/>
  <c r="C12" i="1"/>
  <c r="B12" i="1"/>
  <c r="C9" i="1"/>
  <c r="B9" i="1"/>
  <c r="F24" i="1" l="1"/>
  <c r="D21" i="1"/>
  <c r="F27" i="1"/>
  <c r="D15" i="1"/>
  <c r="F15" i="1"/>
  <c r="D27" i="1"/>
  <c r="D12" i="1"/>
  <c r="D33" i="1"/>
  <c r="E6" i="1"/>
  <c r="F21" i="1"/>
  <c r="F18" i="1"/>
  <c r="F12" i="1"/>
  <c r="F9" i="1"/>
  <c r="F39" i="1"/>
  <c r="D39" i="1"/>
  <c r="D36" i="1"/>
  <c r="B6" i="1"/>
  <c r="F33" i="1"/>
  <c r="F30" i="1"/>
  <c r="C6" i="1"/>
  <c r="D7" i="1"/>
  <c r="D24" i="1"/>
  <c r="D8" i="1"/>
  <c r="F8" i="1"/>
  <c r="D18" i="1"/>
  <c r="F7" i="1"/>
  <c r="F6" i="1" l="1"/>
  <c r="D6" i="1"/>
</calcChain>
</file>

<file path=xl/sharedStrings.xml><?xml version="1.0" encoding="utf-8"?>
<sst xmlns="http://schemas.openxmlformats.org/spreadsheetml/2006/main" count="49" uniqueCount="27">
  <si>
    <t>Total</t>
  </si>
  <si>
    <t>Cantidad</t>
  </si>
  <si>
    <t>Porcentaje</t>
  </si>
  <si>
    <t>Superficie (hectáreas)</t>
  </si>
  <si>
    <t>Perdida (1)</t>
  </si>
  <si>
    <t>Frijol de bejuco</t>
  </si>
  <si>
    <t>NOTA: Las fincas grandes incluyen los productores grandes, empresas y organizaciones comunales.</t>
  </si>
  <si>
    <t xml:space="preserve">Provincia, comarca indígena y tipo 
de finca                   </t>
  </si>
  <si>
    <t xml:space="preserve">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</si>
  <si>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</si>
  <si>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</si>
  <si>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</si>
  <si>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</si>
  <si>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</si>
  <si>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</si>
  <si>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</si>
  <si>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</si>
  <si>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</si>
  <si>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</si>
  <si>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</si>
  <si>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</si>
  <si>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</si>
  <si>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Cosecha            (Quintales               en grano                      seco)</t>
  </si>
  <si>
    <t>Rendimiento por hectárea cosechada (Quintales en grano seco)</t>
  </si>
  <si>
    <t>Cuadro 38. SUPERFICIE SEMBRADA, PERDIDA, COSECHA Y RENDIMIENTO DE FRIJOL DE BEJUCO EN LA REPÚBLICA, SEGÚN PROVINCIA, COMARCA INDÍGENA Y TIPO DE FINCA: AÑO AGRÍCOLA 2024/25</t>
  </si>
  <si>
    <t xml:space="preserve">                  Cuando la cantidad es menor a la mitad de la unidad o fracción decimal adoptada, para la expresión del dato.</t>
  </si>
  <si>
    <t>(1)  Se refiere a la superficie que germinó y no se cosechó, y a la que no germinó y no se resembró.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</si>
</sst>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3" fontId="5" fillId="2" borderId="8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164" fontId="5" fillId="2" borderId="8" xfId="0" applyNumberFormat="1" applyFont="1" applyFill="1" applyBorder="1" applyAlignment="1">
      <alignment horizontal="right" vertical="center"/>
    </xf>
    <xf numFmtId="164" fontId="5" fillId="2" borderId="9" xfId="0" applyNumberFormat="1" applyFont="1" applyFill="1" applyBorder="1" applyAlignment="1">
      <alignment horizontal="right" vertic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165" fontId="3" fillId="0" borderId="0" xfId="0" applyNumberFormat="1" applyFont="1" applyFill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center" vertical="center" wrapText="1"/>
    </xf>
    <xf numFmtId="3" fontId="8" fillId="0" borderId="2" xfId="1" applyNumberFormat="1" applyFont="1" applyBorder="1" applyAlignment="1">
      <alignment vertical="center"/>
    </xf>
    <xf numFmtId="3" fontId="8" fillId="0" borderId="0" xfId="1" applyNumberFormat="1" applyFont="1" applyAlignment="1">
      <alignment vertical="center"/>
    </xf>
    <xf numFmtId="3" fontId="6" fillId="0" borderId="2" xfId="1" applyNumberFormat="1" applyFont="1" applyBorder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4" xfId="1" applyNumberFormat="1" applyFont="1" applyBorder="1" applyAlignment="1">
      <alignment vertical="center"/>
    </xf>
    <xf numFmtId="3" fontId="6" fillId="0" borderId="3" xfId="1" applyNumberFormat="1" applyFont="1" applyBorder="1" applyAlignment="1">
      <alignment vertical="center"/>
    </xf>
    <xf numFmtId="0" fontId="9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43</xdr:row>
      <xdr:rowOff>56030</xdr:rowOff>
    </xdr:from>
    <xdr:to>
      <xdr:col>0</xdr:col>
      <xdr:colOff>437028</xdr:colOff>
      <xdr:row>46</xdr:row>
      <xdr:rowOff>3362</xdr:rowOff>
    </xdr:to>
    <xdr:sp macro="" textlink="">
      <xdr:nvSpPr>
        <xdr:cNvPr id="2" name="Cerrar llave 1"/>
        <xdr:cNvSpPr/>
      </xdr:nvSpPr>
      <xdr:spPr>
        <a:xfrm>
          <a:off x="212911" y="10990730"/>
          <a:ext cx="224117" cy="43310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"/>
  <dimension ref="A1:N47"/>
  <sheetViews>
    <sheetView showGridLines="0" tabSelected="1" zoomScaleNormal="100" workbookViewId="0">
      <selection activeCell="A2" sqref="A2:A5"/>
    </sheetView>
  </sheetViews>
  <sheetFormatPr baseColWidth="10" defaultColWidth="9.77734375" defaultRowHeight="12.75" x14ac:dyDescent="0.2"/>
  <cols>
    <col min="1" max="1" width="19.109375" style="1" customWidth="1"/>
    <col min="2" max="5" width="13.109375" style="3" customWidth="1"/>
    <col min="6" max="6" width="14.33203125" style="3" customWidth="1"/>
    <col min="7" max="7" width="10" style="1" customWidth="1"/>
    <col min="8" max="16384" width="9.77734375" style="1"/>
  </cols>
  <sheetData>
    <row r="1" spans="1:7" ht="60" customHeight="1" x14ac:dyDescent="0.2">
      <c r="A1" s="34" t="s">
        <v>24</v>
      </c>
      <c r="B1" s="34"/>
      <c r="C1" s="34"/>
      <c r="D1" s="34"/>
      <c r="E1" s="34"/>
      <c r="F1" s="34"/>
    </row>
    <row r="2" spans="1:7" ht="24.95" customHeight="1" x14ac:dyDescent="0.2">
      <c r="A2" s="36" t="s">
        <v>7</v>
      </c>
      <c r="B2" s="36" t="s">
        <v>5</v>
      </c>
      <c r="C2" s="36"/>
      <c r="D2" s="36"/>
      <c r="E2" s="36"/>
      <c r="F2" s="36"/>
    </row>
    <row r="3" spans="1:7" ht="24.95" customHeight="1" x14ac:dyDescent="0.2">
      <c r="A3" s="36"/>
      <c r="B3" s="36" t="s">
        <v>3</v>
      </c>
      <c r="C3" s="36"/>
      <c r="D3" s="36"/>
      <c r="E3" s="36" t="s">
        <v>22</v>
      </c>
      <c r="F3" s="36" t="s">
        <v>23</v>
      </c>
      <c r="G3" s="10"/>
    </row>
    <row r="4" spans="1:7" ht="24.95" customHeight="1" x14ac:dyDescent="0.2">
      <c r="A4" s="36"/>
      <c r="B4" s="37" t="s">
        <v>0</v>
      </c>
      <c r="C4" s="36" t="s">
        <v>4</v>
      </c>
      <c r="D4" s="36"/>
      <c r="E4" s="36"/>
      <c r="F4" s="36"/>
      <c r="G4" s="10"/>
    </row>
    <row r="5" spans="1:7" ht="24.95" customHeight="1" x14ac:dyDescent="0.2">
      <c r="A5" s="36"/>
      <c r="B5" s="37"/>
      <c r="C5" s="25" t="s">
        <v>1</v>
      </c>
      <c r="D5" s="25" t="s">
        <v>2</v>
      </c>
      <c r="E5" s="36"/>
      <c r="F5" s="36"/>
      <c r="G5" s="10"/>
    </row>
    <row r="6" spans="1:7" ht="21.95" customHeight="1" x14ac:dyDescent="0.2">
      <c r="A6" s="9" t="s">
        <v>8</v>
      </c>
      <c r="B6" s="11">
        <f>B7+B8</f>
        <v>10700</v>
      </c>
      <c r="C6" s="11">
        <f>C7+C8</f>
        <v>1740</v>
      </c>
      <c r="D6" s="17">
        <f>(C6*100)/B6</f>
        <v>16.261682242990656</v>
      </c>
      <c r="E6" s="11">
        <f>E7+E8</f>
        <v>134000</v>
      </c>
      <c r="F6" s="18">
        <f>E6/(B6-C6)</f>
        <v>14.955357142857142</v>
      </c>
    </row>
    <row r="7" spans="1:7" ht="18" customHeight="1" x14ac:dyDescent="0.2">
      <c r="A7" s="7" t="s">
        <v>9</v>
      </c>
      <c r="B7" s="12">
        <f>B10+B13+B16+B19+B22+B25+B28+B31+B34+B37+B40</f>
        <v>7030</v>
      </c>
      <c r="C7" s="12">
        <f>C10+C13+C16+C19+C22+C25+C28+C31+C34+C37+C40</f>
        <v>1520</v>
      </c>
      <c r="D7" s="5">
        <f t="shared" ref="D7:D41" si="0">(C7*100)/B7</f>
        <v>21.621621621621621</v>
      </c>
      <c r="E7" s="13">
        <f>E10+E13+E16+E19+E22+E25+E28+E31+E34+E37+E40</f>
        <v>70200</v>
      </c>
      <c r="F7" s="14">
        <f t="shared" ref="F7:F41" si="1">E7/(B7-C7)</f>
        <v>12.740471869328493</v>
      </c>
    </row>
    <row r="8" spans="1:7" ht="18" customHeight="1" x14ac:dyDescent="0.2">
      <c r="A8" s="7" t="s">
        <v>10</v>
      </c>
      <c r="B8" s="12">
        <f>B11+B14+B17+B20+B23+B26+B29+B32+B35+B38+B41</f>
        <v>3670</v>
      </c>
      <c r="C8" s="12">
        <f>C11+C14+C17+C20+C23+C26+C29+C32+C35+C38+C41</f>
        <v>220</v>
      </c>
      <c r="D8" s="5">
        <f t="shared" si="0"/>
        <v>5.9945504087193457</v>
      </c>
      <c r="E8" s="13">
        <f>E11+E14+E17+E20+E23+E26+E29+E32+E35+E38+E41</f>
        <v>63800</v>
      </c>
      <c r="F8" s="14">
        <f t="shared" si="1"/>
        <v>18.492753623188406</v>
      </c>
    </row>
    <row r="9" spans="1:7" ht="21.95" customHeight="1" x14ac:dyDescent="0.2">
      <c r="A9" s="32" t="s">
        <v>11</v>
      </c>
      <c r="B9" s="26">
        <f>B10+B11</f>
        <v>20</v>
      </c>
      <c r="C9" s="26">
        <f>C10+C11</f>
        <v>0</v>
      </c>
      <c r="D9" s="4">
        <f t="shared" si="0"/>
        <v>0</v>
      </c>
      <c r="E9" s="27">
        <f>E10+E11</f>
        <v>300</v>
      </c>
      <c r="F9" s="15">
        <f t="shared" si="1"/>
        <v>15</v>
      </c>
    </row>
    <row r="10" spans="1:7" ht="18" customHeight="1" x14ac:dyDescent="0.2">
      <c r="A10" s="7" t="s">
        <v>9</v>
      </c>
      <c r="B10" s="28">
        <v>20</v>
      </c>
      <c r="C10" s="28">
        <v>0</v>
      </c>
      <c r="D10" s="5">
        <f t="shared" si="0"/>
        <v>0</v>
      </c>
      <c r="E10" s="29">
        <v>300</v>
      </c>
      <c r="F10" s="14">
        <f t="shared" si="1"/>
        <v>15</v>
      </c>
    </row>
    <row r="11" spans="1:7" ht="18" customHeight="1" x14ac:dyDescent="0.2">
      <c r="A11" s="7" t="s">
        <v>10</v>
      </c>
      <c r="B11" s="28">
        <v>0</v>
      </c>
      <c r="C11" s="28">
        <v>0</v>
      </c>
      <c r="D11" s="5">
        <v>0</v>
      </c>
      <c r="E11" s="29">
        <v>0</v>
      </c>
      <c r="F11" s="14">
        <v>0</v>
      </c>
    </row>
    <row r="12" spans="1:7" ht="21.95" customHeight="1" x14ac:dyDescent="0.2">
      <c r="A12" s="32" t="s">
        <v>12</v>
      </c>
      <c r="B12" s="26">
        <f>B13+B14</f>
        <v>380</v>
      </c>
      <c r="C12" s="26">
        <f>C13+C14</f>
        <v>130</v>
      </c>
      <c r="D12" s="4">
        <f t="shared" si="0"/>
        <v>34.210526315789473</v>
      </c>
      <c r="E12" s="27">
        <f>E13+E14</f>
        <v>3700</v>
      </c>
      <c r="F12" s="15">
        <f t="shared" si="1"/>
        <v>14.8</v>
      </c>
    </row>
    <row r="13" spans="1:7" ht="18" customHeight="1" x14ac:dyDescent="0.2">
      <c r="A13" s="7" t="s">
        <v>9</v>
      </c>
      <c r="B13" s="28">
        <v>380</v>
      </c>
      <c r="C13" s="28">
        <v>130</v>
      </c>
      <c r="D13" s="5">
        <f t="shared" si="0"/>
        <v>34.210526315789473</v>
      </c>
      <c r="E13" s="29">
        <v>3700</v>
      </c>
      <c r="F13" s="14">
        <f t="shared" si="1"/>
        <v>14.8</v>
      </c>
    </row>
    <row r="14" spans="1:7" ht="18" customHeight="1" x14ac:dyDescent="0.2">
      <c r="A14" s="7" t="s">
        <v>10</v>
      </c>
      <c r="B14" s="28">
        <v>0</v>
      </c>
      <c r="C14" s="28">
        <v>0</v>
      </c>
      <c r="D14" s="5">
        <v>0</v>
      </c>
      <c r="E14" s="29">
        <v>0</v>
      </c>
      <c r="F14" s="14">
        <v>0</v>
      </c>
    </row>
    <row r="15" spans="1:7" ht="21.95" customHeight="1" x14ac:dyDescent="0.2">
      <c r="A15" s="32" t="s">
        <v>13</v>
      </c>
      <c r="B15" s="26">
        <f>B16+B17</f>
        <v>50</v>
      </c>
      <c r="C15" s="26">
        <f>C16+C17</f>
        <v>10</v>
      </c>
      <c r="D15" s="4">
        <f t="shared" si="0"/>
        <v>20</v>
      </c>
      <c r="E15" s="27">
        <f>E16+E17</f>
        <v>400</v>
      </c>
      <c r="F15" s="15">
        <f t="shared" si="1"/>
        <v>10</v>
      </c>
    </row>
    <row r="16" spans="1:7" ht="18" customHeight="1" x14ac:dyDescent="0.2">
      <c r="A16" s="7" t="s">
        <v>9</v>
      </c>
      <c r="B16" s="28">
        <v>50</v>
      </c>
      <c r="C16" s="28">
        <v>10</v>
      </c>
      <c r="D16" s="5">
        <f t="shared" si="0"/>
        <v>20</v>
      </c>
      <c r="E16" s="29">
        <v>400</v>
      </c>
      <c r="F16" s="14">
        <f t="shared" si="1"/>
        <v>10</v>
      </c>
    </row>
    <row r="17" spans="1:6" ht="18" customHeight="1" x14ac:dyDescent="0.2">
      <c r="A17" s="7" t="s">
        <v>10</v>
      </c>
      <c r="B17" s="28">
        <v>0</v>
      </c>
      <c r="C17" s="28">
        <v>0</v>
      </c>
      <c r="D17" s="5">
        <v>0</v>
      </c>
      <c r="E17" s="29">
        <v>0</v>
      </c>
      <c r="F17" s="14">
        <v>0</v>
      </c>
    </row>
    <row r="18" spans="1:6" ht="21.95" customHeight="1" x14ac:dyDescent="0.2">
      <c r="A18" s="32" t="s">
        <v>14</v>
      </c>
      <c r="B18" s="26">
        <f>B19+B20</f>
        <v>6640</v>
      </c>
      <c r="C18" s="26">
        <f>C19+C20</f>
        <v>570</v>
      </c>
      <c r="D18" s="4">
        <f t="shared" si="0"/>
        <v>8.5843373493975896</v>
      </c>
      <c r="E18" s="27">
        <f>E19+E20</f>
        <v>100700</v>
      </c>
      <c r="F18" s="15">
        <f t="shared" si="1"/>
        <v>16.589785831960462</v>
      </c>
    </row>
    <row r="19" spans="1:6" ht="18" customHeight="1" x14ac:dyDescent="0.2">
      <c r="A19" s="7" t="s">
        <v>9</v>
      </c>
      <c r="B19" s="28">
        <v>3070</v>
      </c>
      <c r="C19" s="28">
        <v>380</v>
      </c>
      <c r="D19" s="5">
        <f t="shared" si="0"/>
        <v>12.37785016286645</v>
      </c>
      <c r="E19" s="29">
        <v>37800</v>
      </c>
      <c r="F19" s="14">
        <f t="shared" si="1"/>
        <v>14.052044609665428</v>
      </c>
    </row>
    <row r="20" spans="1:6" ht="18" customHeight="1" x14ac:dyDescent="0.2">
      <c r="A20" s="7" t="s">
        <v>10</v>
      </c>
      <c r="B20" s="28">
        <v>3570</v>
      </c>
      <c r="C20" s="28">
        <v>190</v>
      </c>
      <c r="D20" s="5">
        <f t="shared" si="0"/>
        <v>5.322128851540616</v>
      </c>
      <c r="E20" s="29">
        <v>62900</v>
      </c>
      <c r="F20" s="14">
        <f t="shared" si="1"/>
        <v>18.609467455621303</v>
      </c>
    </row>
    <row r="21" spans="1:6" ht="21.95" customHeight="1" x14ac:dyDescent="0.2">
      <c r="A21" s="32" t="s">
        <v>15</v>
      </c>
      <c r="B21" s="26">
        <f>B22+B23</f>
        <v>220</v>
      </c>
      <c r="C21" s="26">
        <f>C22+C23</f>
        <v>50</v>
      </c>
      <c r="D21" s="4">
        <f t="shared" si="0"/>
        <v>22.727272727272727</v>
      </c>
      <c r="E21" s="27">
        <f>E22+E23</f>
        <v>3000</v>
      </c>
      <c r="F21" s="15">
        <f t="shared" si="1"/>
        <v>17.647058823529413</v>
      </c>
    </row>
    <row r="22" spans="1:6" ht="18" customHeight="1" x14ac:dyDescent="0.2">
      <c r="A22" s="7" t="s">
        <v>9</v>
      </c>
      <c r="B22" s="28">
        <v>200</v>
      </c>
      <c r="C22" s="28">
        <v>40</v>
      </c>
      <c r="D22" s="5">
        <f t="shared" si="0"/>
        <v>20</v>
      </c>
      <c r="E22" s="29">
        <v>2800</v>
      </c>
      <c r="F22" s="14">
        <f t="shared" si="1"/>
        <v>17.5</v>
      </c>
    </row>
    <row r="23" spans="1:6" ht="18" customHeight="1" x14ac:dyDescent="0.2">
      <c r="A23" s="7" t="s">
        <v>10</v>
      </c>
      <c r="B23" s="28">
        <v>20</v>
      </c>
      <c r="C23" s="28">
        <v>10</v>
      </c>
      <c r="D23" s="5">
        <f t="shared" si="0"/>
        <v>50</v>
      </c>
      <c r="E23" s="29">
        <v>200</v>
      </c>
      <c r="F23" s="14">
        <f t="shared" si="1"/>
        <v>20</v>
      </c>
    </row>
    <row r="24" spans="1:6" ht="21.95" customHeight="1" x14ac:dyDescent="0.2">
      <c r="A24" s="32" t="s">
        <v>16</v>
      </c>
      <c r="B24" s="26">
        <f>B25+B26</f>
        <v>290</v>
      </c>
      <c r="C24" s="26">
        <f>C25+C26</f>
        <v>70</v>
      </c>
      <c r="D24" s="4">
        <f t="shared" si="0"/>
        <v>24.137931034482758</v>
      </c>
      <c r="E24" s="27">
        <f>E25+E26</f>
        <v>5700</v>
      </c>
      <c r="F24" s="15">
        <f t="shared" si="1"/>
        <v>25.90909090909091</v>
      </c>
    </row>
    <row r="25" spans="1:6" ht="18" customHeight="1" x14ac:dyDescent="0.2">
      <c r="A25" s="7" t="s">
        <v>9</v>
      </c>
      <c r="B25" s="28">
        <v>280</v>
      </c>
      <c r="C25" s="28">
        <v>70</v>
      </c>
      <c r="D25" s="5">
        <v>5600</v>
      </c>
      <c r="E25" s="29">
        <v>5600</v>
      </c>
      <c r="F25" s="14">
        <f t="shared" si="1"/>
        <v>26.666666666666668</v>
      </c>
    </row>
    <row r="26" spans="1:6" ht="18" customHeight="1" x14ac:dyDescent="0.2">
      <c r="A26" s="7" t="s">
        <v>10</v>
      </c>
      <c r="B26" s="28">
        <v>10</v>
      </c>
      <c r="C26" s="28">
        <v>0</v>
      </c>
      <c r="D26" s="5">
        <v>100</v>
      </c>
      <c r="E26" s="29">
        <v>100</v>
      </c>
      <c r="F26" s="14">
        <f t="shared" si="1"/>
        <v>10</v>
      </c>
    </row>
    <row r="27" spans="1:6" ht="21.95" customHeight="1" x14ac:dyDescent="0.2">
      <c r="A27" s="32" t="s">
        <v>17</v>
      </c>
      <c r="B27" s="26">
        <f>B28+B29</f>
        <v>330</v>
      </c>
      <c r="C27" s="26">
        <f>C28+C29</f>
        <v>50</v>
      </c>
      <c r="D27" s="4">
        <f t="shared" si="0"/>
        <v>15.151515151515152</v>
      </c>
      <c r="E27" s="27">
        <f>E28+E29</f>
        <v>5100</v>
      </c>
      <c r="F27" s="15">
        <f t="shared" si="1"/>
        <v>18.214285714285715</v>
      </c>
    </row>
    <row r="28" spans="1:6" ht="18" customHeight="1" x14ac:dyDescent="0.2">
      <c r="A28" s="7" t="s">
        <v>9</v>
      </c>
      <c r="B28" s="28">
        <v>320</v>
      </c>
      <c r="C28" s="28">
        <v>50</v>
      </c>
      <c r="D28" s="5">
        <f t="shared" si="0"/>
        <v>15.625</v>
      </c>
      <c r="E28" s="29">
        <v>5000</v>
      </c>
      <c r="F28" s="14">
        <f t="shared" si="1"/>
        <v>18.518518518518519</v>
      </c>
    </row>
    <row r="29" spans="1:6" ht="18" customHeight="1" x14ac:dyDescent="0.2">
      <c r="A29" s="7" t="s">
        <v>10</v>
      </c>
      <c r="B29" s="28">
        <v>10</v>
      </c>
      <c r="C29" s="28">
        <v>0</v>
      </c>
      <c r="D29" s="5">
        <f t="shared" si="0"/>
        <v>0</v>
      </c>
      <c r="E29" s="29">
        <v>100</v>
      </c>
      <c r="F29" s="14">
        <f>E29/(B29-C29)</f>
        <v>10</v>
      </c>
    </row>
    <row r="30" spans="1:6" ht="21.95" customHeight="1" x14ac:dyDescent="0.2">
      <c r="A30" s="32" t="s">
        <v>18</v>
      </c>
      <c r="B30" s="26">
        <f>B31+B32</f>
        <v>230</v>
      </c>
      <c r="C30" s="26">
        <f>C31+C32</f>
        <v>90</v>
      </c>
      <c r="D30" s="4">
        <f>(C30*100)/B30</f>
        <v>39.130434782608695</v>
      </c>
      <c r="E30" s="27">
        <f>E31+E32</f>
        <v>2700</v>
      </c>
      <c r="F30" s="15">
        <f t="shared" si="1"/>
        <v>19.285714285714285</v>
      </c>
    </row>
    <row r="31" spans="1:6" ht="18" customHeight="1" x14ac:dyDescent="0.2">
      <c r="A31" s="7" t="s">
        <v>9</v>
      </c>
      <c r="B31" s="28">
        <v>220</v>
      </c>
      <c r="C31" s="28">
        <v>90</v>
      </c>
      <c r="D31" s="5">
        <f t="shared" si="0"/>
        <v>40.909090909090907</v>
      </c>
      <c r="E31" s="29">
        <v>2600</v>
      </c>
      <c r="F31" s="14">
        <f t="shared" si="1"/>
        <v>20</v>
      </c>
    </row>
    <row r="32" spans="1:6" ht="18" customHeight="1" x14ac:dyDescent="0.2">
      <c r="A32" s="7" t="s">
        <v>10</v>
      </c>
      <c r="B32" s="28">
        <v>10</v>
      </c>
      <c r="C32" s="28">
        <v>0</v>
      </c>
      <c r="D32" s="5">
        <f t="shared" si="0"/>
        <v>0</v>
      </c>
      <c r="E32" s="29">
        <v>100</v>
      </c>
      <c r="F32" s="14">
        <f t="shared" si="1"/>
        <v>10</v>
      </c>
    </row>
    <row r="33" spans="1:14" ht="21.95" customHeight="1" x14ac:dyDescent="0.2">
      <c r="A33" s="32" t="s">
        <v>19</v>
      </c>
      <c r="B33" s="26">
        <f>B34+B35</f>
        <v>300</v>
      </c>
      <c r="C33" s="26">
        <f>C34+C35</f>
        <v>20</v>
      </c>
      <c r="D33" s="4">
        <f t="shared" si="0"/>
        <v>6.666666666666667</v>
      </c>
      <c r="E33" s="27">
        <f>E34+E35</f>
        <v>4600</v>
      </c>
      <c r="F33" s="15">
        <f t="shared" si="1"/>
        <v>16.428571428571427</v>
      </c>
    </row>
    <row r="34" spans="1:14" ht="18" customHeight="1" x14ac:dyDescent="0.2">
      <c r="A34" s="7" t="s">
        <v>9</v>
      </c>
      <c r="B34" s="28">
        <v>300</v>
      </c>
      <c r="C34" s="28">
        <v>20</v>
      </c>
      <c r="D34" s="5">
        <f t="shared" si="0"/>
        <v>6.666666666666667</v>
      </c>
      <c r="E34" s="29">
        <v>4600</v>
      </c>
      <c r="F34" s="14">
        <f t="shared" si="1"/>
        <v>16.428571428571427</v>
      </c>
    </row>
    <row r="35" spans="1:14" ht="18" customHeight="1" x14ac:dyDescent="0.2">
      <c r="A35" s="7" t="s">
        <v>10</v>
      </c>
      <c r="B35" s="28">
        <v>0</v>
      </c>
      <c r="C35" s="28">
        <v>0</v>
      </c>
      <c r="D35" s="5">
        <v>0</v>
      </c>
      <c r="E35" s="29">
        <v>0</v>
      </c>
      <c r="F35" s="14">
        <v>0</v>
      </c>
    </row>
    <row r="36" spans="1:14" ht="21.95" customHeight="1" x14ac:dyDescent="0.2">
      <c r="A36" s="32" t="s">
        <v>20</v>
      </c>
      <c r="B36" s="26">
        <f>B37+B38</f>
        <v>780</v>
      </c>
      <c r="C36" s="26">
        <f>C37+C38</f>
        <v>240</v>
      </c>
      <c r="D36" s="4">
        <f t="shared" si="0"/>
        <v>30.76923076923077</v>
      </c>
      <c r="E36" s="27">
        <f>E37+E38</f>
        <v>3700</v>
      </c>
      <c r="F36" s="15">
        <f t="shared" si="1"/>
        <v>6.8518518518518521</v>
      </c>
    </row>
    <row r="37" spans="1:14" ht="18" customHeight="1" x14ac:dyDescent="0.2">
      <c r="A37" s="7" t="s">
        <v>9</v>
      </c>
      <c r="B37" s="28">
        <v>770</v>
      </c>
      <c r="C37" s="28">
        <v>240</v>
      </c>
      <c r="D37" s="5">
        <f t="shared" si="0"/>
        <v>31.168831168831169</v>
      </c>
      <c r="E37" s="29">
        <v>3600</v>
      </c>
      <c r="F37" s="14">
        <f t="shared" si="1"/>
        <v>6.7924528301886795</v>
      </c>
    </row>
    <row r="38" spans="1:14" ht="18" customHeight="1" x14ac:dyDescent="0.2">
      <c r="A38" s="7" t="s">
        <v>10</v>
      </c>
      <c r="B38" s="28">
        <v>10</v>
      </c>
      <c r="C38" s="28">
        <v>0</v>
      </c>
      <c r="D38" s="5">
        <f t="shared" si="0"/>
        <v>0</v>
      </c>
      <c r="E38" s="29">
        <v>100</v>
      </c>
      <c r="F38" s="14">
        <f t="shared" si="1"/>
        <v>10</v>
      </c>
    </row>
    <row r="39" spans="1:14" ht="21.95" customHeight="1" x14ac:dyDescent="0.2">
      <c r="A39" s="33" t="s">
        <v>21</v>
      </c>
      <c r="B39" s="26">
        <f>B40+B41</f>
        <v>1460</v>
      </c>
      <c r="C39" s="26">
        <f>C40+C41</f>
        <v>510</v>
      </c>
      <c r="D39" s="4">
        <f t="shared" si="0"/>
        <v>34.93150684931507</v>
      </c>
      <c r="E39" s="27">
        <f>E40+E41</f>
        <v>4100</v>
      </c>
      <c r="F39" s="15">
        <f t="shared" si="1"/>
        <v>4.3157894736842106</v>
      </c>
    </row>
    <row r="40" spans="1:14" ht="18" customHeight="1" x14ac:dyDescent="0.2">
      <c r="A40" s="7" t="s">
        <v>9</v>
      </c>
      <c r="B40" s="28">
        <v>1420</v>
      </c>
      <c r="C40" s="28">
        <v>490</v>
      </c>
      <c r="D40" s="5">
        <f t="shared" si="0"/>
        <v>34.507042253521128</v>
      </c>
      <c r="E40" s="29">
        <v>3800</v>
      </c>
      <c r="F40" s="14">
        <f t="shared" si="1"/>
        <v>4.086021505376344</v>
      </c>
    </row>
    <row r="41" spans="1:14" ht="18" customHeight="1" x14ac:dyDescent="0.2">
      <c r="A41" s="8" t="s">
        <v>10</v>
      </c>
      <c r="B41" s="30">
        <v>40</v>
      </c>
      <c r="C41" s="31">
        <v>20</v>
      </c>
      <c r="D41" s="6">
        <f t="shared" si="0"/>
        <v>50</v>
      </c>
      <c r="E41" s="30">
        <v>300</v>
      </c>
      <c r="F41" s="16">
        <f t="shared" si="1"/>
        <v>15</v>
      </c>
    </row>
    <row r="42" spans="1:14" ht="15.95" customHeight="1" x14ac:dyDescent="0.2">
      <c r="A42" s="35" t="s">
        <v>6</v>
      </c>
      <c r="B42" s="35"/>
      <c r="C42" s="35"/>
      <c r="D42" s="35"/>
      <c r="E42" s="35"/>
      <c r="F42" s="35"/>
    </row>
    <row r="43" spans="1:14" ht="15.95" customHeight="1" x14ac:dyDescent="0.2">
      <c r="A43" s="24" t="s">
        <v>26</v>
      </c>
    </row>
    <row r="44" spans="1:14" s="22" customFormat="1" ht="12.95" customHeight="1" x14ac:dyDescent="0.2">
      <c r="A44" s="19">
        <v>0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</row>
    <row r="45" spans="1:14" s="22" customFormat="1" ht="12.95" customHeight="1" x14ac:dyDescent="0.2">
      <c r="A45" s="2" t="s">
        <v>25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1"/>
    </row>
    <row r="46" spans="1:14" s="22" customFormat="1" ht="12.95" customHeight="1" x14ac:dyDescent="0.2">
      <c r="A46" s="23">
        <v>0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1"/>
    </row>
    <row r="47" spans="1:14" ht="13.5" customHeight="1" x14ac:dyDescent="0.2"/>
  </sheetData>
  <sheetProtection selectLockedCells="1"/>
  <mergeCells count="9">
    <mergeCell ref="A1:F1"/>
    <mergeCell ref="A42:F42"/>
    <mergeCell ref="F3:F5"/>
    <mergeCell ref="C4:D4"/>
    <mergeCell ref="B2:F2"/>
    <mergeCell ref="B3:D3"/>
    <mergeCell ref="A2:A5"/>
    <mergeCell ref="E3:E5"/>
    <mergeCell ref="B4:B5"/>
  </mergeCells>
  <phoneticPr fontId="0" type="noConversion"/>
  <printOptions horizontalCentered="1"/>
  <pageMargins left="0.78740157480314965" right="0.78740157480314965" top="0.98425196850393704" bottom="0.98425196850393704" header="0" footer="0"/>
  <pageSetup scale="80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312-38</vt:lpstr>
      <vt:lpstr>'312-38'!Área_de_impresión</vt:lpstr>
      <vt:lpstr>'312-38'!Imprimir_área_IM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2025-09-10T00:18:15Z</cp:lastPrinted>
  <dcterms:created xsi:type="dcterms:W3CDTF">1998-04-14T20:29:28Z</dcterms:created>
  <dcterms:modified xsi:type="dcterms:W3CDTF">2025-10-17T19:22:19Z</dcterms:modified>
</cp:coreProperties>
</file>